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33ff\AC\Temp\"/>
    </mc:Choice>
  </mc:AlternateContent>
  <xr:revisionPtr revIDLastSave="13" documentId="8_{FE9F6307-7327-4DEB-AB2E-F5A26E3532E1}" xr6:coauthVersionLast="47" xr6:coauthVersionMax="47" xr10:uidLastSave="{65BF1E8F-430D-4498-AFD1-A0A7363E2DB0}"/>
  <bookViews>
    <workbookView xWindow="-60" yWindow="-60" windowWidth="15480" windowHeight="11640" xr2:uid="{00000000-000D-0000-FFFF-FFFF00000000}"/>
  </bookViews>
  <sheets>
    <sheet name="Notes and Help" sheetId="5" r:id="rId1"/>
    <sheet name="Total Volunteer INVESTMENT" sheetId="1" r:id="rId2"/>
    <sheet name="Total Volunteer VALUE" sheetId="4" r:id="rId3"/>
    <sheet name="Ratio" sheetId="6" r:id="rId4"/>
    <sheet name="Trouble Shooting " sheetId="7" state="hidden" r:id="rId5"/>
  </sheets>
  <definedNames>
    <definedName name="_xlnm.Print_Area" localSheetId="3">Ratio!$A$1:$D$25</definedName>
    <definedName name="_xlnm.Print_Area" localSheetId="2">'Total Volunteer VALUE'!$A$1:$H$19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F7" i="4"/>
  <c r="H7" i="4" s="1"/>
  <c r="F8" i="4"/>
  <c r="H8" i="4" s="1"/>
  <c r="F9" i="4"/>
  <c r="H9" i="4" s="1"/>
  <c r="F10" i="4"/>
  <c r="H10" i="4" s="1"/>
  <c r="F11" i="4"/>
  <c r="H11" i="4" s="1"/>
  <c r="F12" i="4"/>
  <c r="H12" i="4" s="1"/>
  <c r="F13" i="4"/>
  <c r="H13" i="4" s="1"/>
  <c r="F14" i="4"/>
  <c r="H14" i="4" s="1"/>
  <c r="F15" i="4"/>
  <c r="H15" i="4" s="1"/>
  <c r="F16" i="4"/>
  <c r="H16" i="4" s="1"/>
  <c r="F6" i="4"/>
  <c r="D19" i="4"/>
  <c r="F19" i="4"/>
  <c r="F4" i="4"/>
  <c r="H4" i="4" s="1"/>
  <c r="C16" i="1"/>
  <c r="B3" i="6"/>
  <c r="B14" i="6"/>
  <c r="H6" i="4"/>
  <c r="G19" i="4"/>
  <c r="B4" i="6"/>
  <c r="B9" i="6"/>
  <c r="B10" i="6"/>
  <c r="B16" i="6"/>
  <c r="B15" i="6"/>
  <c r="B11" i="6"/>
  <c r="B12" i="6"/>
  <c r="B6" i="6"/>
  <c r="B5" i="6"/>
</calcChain>
</file>

<file path=xl/sharedStrings.xml><?xml version="1.0" encoding="utf-8"?>
<sst xmlns="http://schemas.openxmlformats.org/spreadsheetml/2006/main" count="72" uniqueCount="71">
  <si>
    <t xml:space="preserve">Calculating Your Organisations Volunteer Investment to Value Audit (VIVA)
</t>
  </si>
  <si>
    <t xml:space="preserve">The VIVA is a tool which helps organisations / groups to quantify the economic value of activities which they carry out as volunteers or with the help of volunteers. Being able to demonstrate value for money and evidence economic impact is increasingly important for all organisations that receive funding. The monetary value of volunteering is often overlooked in national statisitcs because it is not seen as relevant or is deemed too difficult to measure.  Although the impact of volunteering should not be focused solely on economics; efforts to measure the monetary value of volunteering serves a useful purpose in demonstrating where a return on investment is being made through involving volunteers in service delivery.  
The VIVA offers a quick and easy way of being able to calculate the difference between the money put into a volunteer programme / initiative and the economic savings gained in return, from people doing tasks or roles without receiving a wage. </t>
  </si>
  <si>
    <r>
      <rPr>
        <sz val="12"/>
        <color rgb="FF000000"/>
        <rFont val="Arial"/>
      </rPr>
      <t xml:space="preserve">In its simplest terms the VIVA can be understood in the form of the following equation.
</t>
    </r>
    <r>
      <rPr>
        <b/>
        <sz val="12"/>
        <color rgb="FF000000"/>
        <rFont val="Arial"/>
      </rPr>
      <t xml:space="preserve">VOLUNTEER OUTPUTS </t>
    </r>
    <r>
      <rPr>
        <sz val="12"/>
        <color rgb="FF000000"/>
        <rFont val="Arial"/>
      </rPr>
      <t xml:space="preserve">(value of volunteers time) </t>
    </r>
    <r>
      <rPr>
        <i/>
        <u/>
        <sz val="12"/>
        <color rgb="FF000000"/>
        <rFont val="Arial"/>
      </rPr>
      <t>MINUS</t>
    </r>
    <r>
      <rPr>
        <sz val="12"/>
        <color rgb="FF000000"/>
        <rFont val="Arial"/>
      </rPr>
      <t xml:space="preserve"> </t>
    </r>
    <r>
      <rPr>
        <b/>
        <sz val="12"/>
        <color rgb="FF000000"/>
        <rFont val="Arial"/>
      </rPr>
      <t xml:space="preserve">VOLUNTEER INPUTS </t>
    </r>
    <r>
      <rPr>
        <sz val="12"/>
        <color rgb="FF000000"/>
        <rFont val="Arial"/>
      </rPr>
      <t>(the resources invested to support volunteers)</t>
    </r>
  </si>
  <si>
    <r>
      <rPr>
        <b/>
        <sz val="12"/>
        <color indexed="8"/>
        <rFont val="Arial"/>
        <family val="2"/>
      </rPr>
      <t>How this spreadsheet works</t>
    </r>
    <r>
      <rPr>
        <sz val="12"/>
        <color indexed="8"/>
        <rFont val="Arial"/>
        <family val="2"/>
      </rPr>
      <t xml:space="preserve"> 
The spreadsheet has been designed to automatically calculate your VIVA Ratio based on all the figures you have included as volunteer inputs and outputs. You are asked to enter all the 'investment' you place in volunteering in one sheet and the 'value' of volunteer time in another.
The overall ratio figure will be automatically entered into the sheet labelled 'Ratio', once you have entered all the figures into the 'investment' and 'value' sheets.
</t>
    </r>
    <r>
      <rPr>
        <b/>
        <sz val="12"/>
        <color indexed="8"/>
        <rFont val="Arial"/>
        <family val="2"/>
      </rPr>
      <t xml:space="preserve">Enter the </t>
    </r>
    <r>
      <rPr>
        <b/>
        <u/>
        <sz val="12"/>
        <color indexed="8"/>
        <rFont val="Arial"/>
        <family val="2"/>
      </rPr>
      <t>input</t>
    </r>
    <r>
      <rPr>
        <b/>
        <sz val="12"/>
        <color indexed="8"/>
        <rFont val="Arial"/>
        <family val="2"/>
      </rPr>
      <t xml:space="preserve"> and </t>
    </r>
    <r>
      <rPr>
        <b/>
        <u/>
        <sz val="12"/>
        <color indexed="8"/>
        <rFont val="Arial"/>
        <family val="2"/>
      </rPr>
      <t xml:space="preserve">output </t>
    </r>
    <r>
      <rPr>
        <b/>
        <sz val="12"/>
        <color indexed="8"/>
        <rFont val="Arial"/>
        <family val="2"/>
      </rPr>
      <t>figures into the</t>
    </r>
    <r>
      <rPr>
        <sz val="12"/>
        <color indexed="8"/>
        <rFont val="Arial"/>
        <family val="2"/>
      </rPr>
      <t xml:space="preserve"> </t>
    </r>
    <r>
      <rPr>
        <b/>
        <sz val="12"/>
        <color indexed="50"/>
        <rFont val="Arial"/>
        <family val="2"/>
      </rPr>
      <t xml:space="preserve">'Green boxes'. </t>
    </r>
    <r>
      <rPr>
        <b/>
        <sz val="12"/>
        <color indexed="8"/>
        <rFont val="Arial"/>
        <family val="2"/>
      </rPr>
      <t>The automatic calculations will be entered into the</t>
    </r>
    <r>
      <rPr>
        <sz val="12"/>
        <color indexed="8"/>
        <rFont val="Arial"/>
        <family val="2"/>
      </rPr>
      <t xml:space="preserve"> </t>
    </r>
    <r>
      <rPr>
        <b/>
        <sz val="12"/>
        <color indexed="49"/>
        <rFont val="Arial"/>
        <family val="2"/>
      </rPr>
      <t>'Blue boxes'</t>
    </r>
    <r>
      <rPr>
        <sz val="12"/>
        <color indexed="8"/>
        <rFont val="Arial"/>
        <family val="2"/>
      </rPr>
      <t xml:space="preserve">. </t>
    </r>
  </si>
  <si>
    <r>
      <t xml:space="preserve">The VIVA helps organisations to measure </t>
    </r>
    <r>
      <rPr>
        <b/>
        <sz val="12"/>
        <color indexed="8"/>
        <rFont val="Arial"/>
        <family val="2"/>
      </rPr>
      <t xml:space="preserve">economic impact, </t>
    </r>
    <r>
      <rPr>
        <sz val="12"/>
        <color indexed="8"/>
        <rFont val="Arial"/>
        <family val="2"/>
      </rPr>
      <t xml:space="preserve">and is only one type of impact which organisations / groups can measure as an outcomes from volunteering. Other impacts which are important to consider are- </t>
    </r>
    <r>
      <rPr>
        <b/>
        <sz val="12"/>
        <color indexed="8"/>
        <rFont val="Arial"/>
        <family val="2"/>
      </rPr>
      <t>physical</t>
    </r>
    <r>
      <rPr>
        <sz val="12"/>
        <color indexed="8"/>
        <rFont val="Arial"/>
        <family val="2"/>
      </rPr>
      <t xml:space="preserve"> i.e. number of people contacted by volunteer manned helpline, </t>
    </r>
    <r>
      <rPr>
        <b/>
        <sz val="12"/>
        <color indexed="8"/>
        <rFont val="Arial"/>
        <family val="2"/>
      </rPr>
      <t>social</t>
    </r>
    <r>
      <rPr>
        <sz val="12"/>
        <color indexed="8"/>
        <rFont val="Arial"/>
        <family val="2"/>
      </rPr>
      <t xml:space="preserve"> i.e. building social networks, </t>
    </r>
    <r>
      <rPr>
        <b/>
        <sz val="12"/>
        <color indexed="8"/>
        <rFont val="Arial"/>
        <family val="2"/>
      </rPr>
      <t>human</t>
    </r>
    <r>
      <rPr>
        <sz val="12"/>
        <color indexed="8"/>
        <rFont val="Arial"/>
        <family val="2"/>
      </rPr>
      <t xml:space="preserve"> i.e. skill development, confidence and </t>
    </r>
    <r>
      <rPr>
        <b/>
        <sz val="12"/>
        <color indexed="8"/>
        <rFont val="Arial"/>
        <family val="2"/>
      </rPr>
      <t>cultural</t>
    </r>
    <r>
      <rPr>
        <sz val="12"/>
        <color indexed="8"/>
        <rFont val="Arial"/>
        <family val="2"/>
      </rPr>
      <t xml:space="preserve"> i.e. contact and understanding between people of different backgrounds. 
The </t>
    </r>
    <r>
      <rPr>
        <b/>
        <sz val="12"/>
        <color indexed="8"/>
        <rFont val="Arial"/>
        <family val="2"/>
      </rPr>
      <t xml:space="preserve">Volunteer Impact Assessment Toolkit offers a holistic way of measuring the full range of possible impacts- </t>
    </r>
    <r>
      <rPr>
        <sz val="12"/>
        <color indexed="8"/>
        <rFont val="Arial"/>
        <family val="2"/>
      </rPr>
      <t xml:space="preserve">the toolkit contains a range of instruments, including questionnaires and topic guides which groups can use to quickly measure the full range of impacts which comes from volunteering, for volunteers, staff, service users and the wider community.  </t>
    </r>
  </si>
  <si>
    <t>If you have any questions about how to use the VIVA spreadsheet or are interested in using the toolkit, contact Andrew Hanna on andrew.hanna@volunteernow.co.uk or telephone 028 9023 2020.</t>
  </si>
  <si>
    <t xml:space="preserve">Volunteer Now have an exclusive licence to promote the toolkit and provide training courses in Northern Ireland and the Republic of Ireland.  In Northern Ireland, the Red Cross Transport &amp; Escort Service, Millennium Volunteer Delivery Partners  and the Belfast City Council have used the Toolkit. 
This VIVA spreadsheet is based on the work of Katherine Gaskin in 1996. 
The Volunteer Impact Assessment Toolkit is a creation of the Institute of Volunteer Research- an Inititative of Volunteering England and the Birbeck, University of London. </t>
  </si>
  <si>
    <r>
      <rPr>
        <b/>
        <u/>
        <sz val="12"/>
        <color indexed="8"/>
        <rFont val="Arial"/>
        <family val="2"/>
      </rPr>
      <t>Total Volunteer Investment (INPUTS)</t>
    </r>
    <r>
      <rPr>
        <b/>
        <sz val="12"/>
        <color indexed="8"/>
        <rFont val="Arial"/>
        <family val="2"/>
      </rPr>
      <t xml:space="preserve"> - VIVA adds up all  costs associated with involving volunteers. Ask yourself </t>
    </r>
    <r>
      <rPr>
        <b/>
        <i/>
        <sz val="12"/>
        <color indexed="8"/>
        <rFont val="Arial"/>
        <family val="2"/>
      </rPr>
      <t xml:space="preserve">'would we have spent this if we didn't have volunteers?' </t>
    </r>
    <r>
      <rPr>
        <b/>
        <sz val="12"/>
        <color indexed="8"/>
        <rFont val="Arial"/>
        <family val="2"/>
      </rPr>
      <t xml:space="preserve">If the answer is no, then include it as a volunteering cost. Collect expenditures for a period of one year, taking figures from your volunteering budget or the previous year's accounts. Estimate the cost if the actual figure is not available. </t>
    </r>
  </si>
  <si>
    <t xml:space="preserve">Category of Expenditure </t>
  </si>
  <si>
    <t>Cost details</t>
  </si>
  <si>
    <t>Annual Amount (£)</t>
  </si>
  <si>
    <t xml:space="preserve">1. Volunteer Co-ordinator / Manager </t>
  </si>
  <si>
    <t>Annual Salary (Gross)- if this role is a paid position.</t>
  </si>
  <si>
    <t xml:space="preserve">2. Volunteer Co-ordinator's Assistant / Secretary </t>
  </si>
  <si>
    <t xml:space="preserve">3. Other paid staff </t>
  </si>
  <si>
    <t xml:space="preserve">Annual Salary (Gross) corresponding to % of time spent on managing or supporting volunteers . </t>
  </si>
  <si>
    <t>4. Advertising and recruitment (for volunteers)</t>
  </si>
  <si>
    <t>Cost of printing leafelts, posters etc., and of producing and placing advertisements.</t>
  </si>
  <si>
    <t xml:space="preserve">5. Induction and training </t>
  </si>
  <si>
    <t>Cost of materials, lunches, childcare, staff time (unless already included, above) and fee paid for external training.</t>
  </si>
  <si>
    <t>6. Volunteers expenses</t>
  </si>
  <si>
    <t xml:space="preserve">Travel and out of pocket expenses reimbursed to volunteers. </t>
  </si>
  <si>
    <t>7. Administration, support and recognition</t>
  </si>
  <si>
    <t xml:space="preserve">Volunteer newsletters, meetings, socials, parties, awards, certificates, offices expenses and other non-salary costs. </t>
  </si>
  <si>
    <t>8. Supplies and Equipment</t>
  </si>
  <si>
    <t>Clothing, badges, materials and equipment provided free to volunteers for their volunteering.</t>
  </si>
  <si>
    <t xml:space="preserve">9. Food and accommodation </t>
  </si>
  <si>
    <t xml:space="preserve">Costs of drinks, food and accommodation provided free while volunteering </t>
  </si>
  <si>
    <t xml:space="preserve">10. Volunteer Insurance </t>
  </si>
  <si>
    <t>Cost of the volunteer insurance policy or a percentage of the organisations overall insurance policy to cover volunteers.</t>
  </si>
  <si>
    <t>11. Volunteer related building costs or expenses</t>
  </si>
  <si>
    <r>
      <t xml:space="preserve">Rent and utility costs where buildings are maintained </t>
    </r>
    <r>
      <rPr>
        <u/>
        <sz val="12"/>
        <color indexed="8"/>
        <rFont val="Arial"/>
        <family val="2"/>
      </rPr>
      <t xml:space="preserve">solely </t>
    </r>
    <r>
      <rPr>
        <sz val="12"/>
        <color indexed="8"/>
        <rFont val="Arial"/>
        <family val="2"/>
      </rPr>
      <t>for volunteers.</t>
    </r>
  </si>
  <si>
    <t xml:space="preserve">12. All 'Other' expenditure </t>
  </si>
  <si>
    <t>specify 'other'</t>
  </si>
  <si>
    <t xml:space="preserve">Total Annual Expenditure </t>
  </si>
  <si>
    <r>
      <rPr>
        <b/>
        <u/>
        <sz val="12"/>
        <color rgb="FF000000"/>
        <rFont val="Arial"/>
      </rPr>
      <t>Total Volunteer Value (OUTPUTS)-</t>
    </r>
    <r>
      <rPr>
        <b/>
        <sz val="12"/>
        <color rgb="FF000000"/>
        <rFont val="Arial"/>
      </rPr>
      <t xml:space="preserve"> VIVA analyses what volunteers do and for how much time, matches it to an equivalent paid post and applies the market wage. This produces a notional volunteer wage bill- 'what an organisation / group would have to pay people to do the work of volunteers. To obtain national wage rates from the 'Annual Survey of Hours and Earning' (ASHE) go to http://www.statistics.gov.uk. Alternatively, use local rates from employers and job centres or use pay scales and rates internal to your organisation. At Jan 2011, the average hourly wage for a FT employee was £ 10.04 (Source: 2009 Annual Survey of Hours and Earnings) 
Include regular volunteers who volunteer week on week, and non-regular volunteers such as management committee members, occassional / seasonal and fundraising volunteers. It may be easier to estimate hours for non-regular volunteers over a whole year rather than per week.   For fundrasing volunteers, use the national minimun wage. Do not add in the amount of funds raised by these volunteers, but be sure to mention this extra income as 'value added' in your final report. Make estimates if exact figures are not available. </t>
    </r>
  </si>
  <si>
    <t>Volunteer or Volunteer Title</t>
  </si>
  <si>
    <t>Equivalent Paid Job</t>
  </si>
  <si>
    <t>Hourly wage rate for equivalent Job</t>
  </si>
  <si>
    <r>
      <t xml:space="preserve">Total hours per week volunteered </t>
    </r>
    <r>
      <rPr>
        <i/>
        <sz val="10"/>
        <color indexed="8"/>
        <rFont val="Arial"/>
        <family val="2"/>
      </rPr>
      <t>(per volunteer)</t>
    </r>
  </si>
  <si>
    <t>Total number of volunteers in this role</t>
  </si>
  <si>
    <r>
      <t xml:space="preserve">Total hours per week volunteered </t>
    </r>
    <r>
      <rPr>
        <b/>
        <u/>
        <sz val="11"/>
        <color indexed="8"/>
        <rFont val="Arial"/>
        <family val="2"/>
      </rPr>
      <t xml:space="preserve">by all </t>
    </r>
    <r>
      <rPr>
        <b/>
        <sz val="11"/>
        <color indexed="8"/>
        <rFont val="Arial"/>
        <family val="2"/>
      </rPr>
      <t xml:space="preserve">volunteers </t>
    </r>
    <r>
      <rPr>
        <b/>
        <u/>
        <sz val="11"/>
        <color indexed="8"/>
        <rFont val="Arial"/>
        <family val="2"/>
      </rPr>
      <t>in this role</t>
    </r>
  </si>
  <si>
    <r>
      <t xml:space="preserve">Number of weeks gifted per year </t>
    </r>
    <r>
      <rPr>
        <b/>
        <u/>
        <sz val="11"/>
        <color indexed="8"/>
        <rFont val="Arial"/>
        <family val="2"/>
      </rPr>
      <t xml:space="preserve">by each </t>
    </r>
    <r>
      <rPr>
        <b/>
        <sz val="11"/>
        <color indexed="8"/>
        <rFont val="Arial"/>
        <family val="2"/>
      </rPr>
      <t>volunteer</t>
    </r>
  </si>
  <si>
    <t xml:space="preserve">Value of this volunteer role in a year (£). 
</t>
  </si>
  <si>
    <t>Example: Volunteer Driver</t>
  </si>
  <si>
    <t>Taxi / Cab Driver</t>
  </si>
  <si>
    <t xml:space="preserve">Total Number of Volunteers </t>
  </si>
  <si>
    <r>
      <t xml:space="preserve">Total Hours </t>
    </r>
    <r>
      <rPr>
        <b/>
        <u/>
        <sz val="11"/>
        <color indexed="8"/>
        <rFont val="Arial"/>
        <family val="2"/>
      </rPr>
      <t>Per Week</t>
    </r>
    <r>
      <rPr>
        <b/>
        <sz val="11"/>
        <color indexed="8"/>
        <rFont val="Arial"/>
        <family val="2"/>
      </rPr>
      <t xml:space="preserve"> Volunteered by All Volunteers</t>
    </r>
  </si>
  <si>
    <r>
      <t xml:space="preserve">Total Hours Gifted </t>
    </r>
    <r>
      <rPr>
        <b/>
        <u/>
        <sz val="11"/>
        <color indexed="8"/>
        <rFont val="Arial"/>
        <family val="2"/>
      </rPr>
      <t>Per Year</t>
    </r>
    <r>
      <rPr>
        <b/>
        <sz val="11"/>
        <color indexed="8"/>
        <rFont val="Arial"/>
        <family val="2"/>
      </rPr>
      <t xml:space="preserve"> by All Volunteers</t>
    </r>
  </si>
  <si>
    <t>Total Annual Value of ALL Volunteer Involvement</t>
  </si>
  <si>
    <t>Volunteer Investment to Value Audit Ratio</t>
  </si>
  <si>
    <r>
      <t xml:space="preserve">Total Investment </t>
    </r>
    <r>
      <rPr>
        <b/>
        <sz val="12"/>
        <color indexed="8"/>
        <rFont val="Arial"/>
        <family val="2"/>
      </rPr>
      <t>(inputs)</t>
    </r>
  </si>
  <si>
    <r>
      <t xml:space="preserve">Total Value        </t>
    </r>
    <r>
      <rPr>
        <b/>
        <sz val="12"/>
        <color indexed="8"/>
        <rFont val="Arial"/>
        <family val="2"/>
      </rPr>
      <t xml:space="preserve"> (outputs)</t>
    </r>
  </si>
  <si>
    <t>Total Value MINUS Total Investment (Excluding Overhead Costs)</t>
  </si>
  <si>
    <t>Volunteer Investment to Value Ratio (Excluding Overhead Costs)</t>
  </si>
  <si>
    <r>
      <t xml:space="preserve">Employment Overheads </t>
    </r>
    <r>
      <rPr>
        <i/>
        <sz val="12"/>
        <color indexed="8"/>
        <rFont val="Arial"/>
        <family val="2"/>
      </rPr>
      <t xml:space="preserve">i.e. national insurance &amp; pension contributions
(see notes below ) </t>
    </r>
    <r>
      <rPr>
        <b/>
        <i/>
        <sz val="12"/>
        <color indexed="8"/>
        <rFont val="Arial"/>
        <family val="2"/>
      </rPr>
      <t>**</t>
    </r>
  </si>
  <si>
    <t xml:space="preserve"> % Employment Overheads?</t>
  </si>
  <si>
    <t>Value of notional Employment Overhead Costs</t>
  </si>
  <si>
    <t>Total Value including Notional Employment Overhead Costs</t>
  </si>
  <si>
    <t>Total Value MINUS Total Investment (Including Overhead Costs)</t>
  </si>
  <si>
    <t>Volunteer Investment to Value Ratio (Including Overhead Costs)</t>
  </si>
  <si>
    <t>Average £ cost per volunteer per year</t>
  </si>
  <si>
    <t>Average £ value per volunteer per year (Excluding notional Costs)</t>
  </si>
  <si>
    <t>Average £ value per volunteer per year (Including notional Costs)</t>
  </si>
  <si>
    <t>Employment Overheads</t>
  </si>
  <si>
    <r>
      <rPr>
        <b/>
        <sz val="12"/>
        <color indexed="8"/>
        <rFont val="Arial"/>
        <family val="2"/>
      </rPr>
      <t>**</t>
    </r>
    <r>
      <rPr>
        <sz val="12"/>
        <color indexed="8"/>
        <rFont val="Arial"/>
        <family val="2"/>
      </rPr>
      <t xml:space="preserve"> In additon to paying salary to employees, employers cover other costs i.e. national insurance and pension contributions.  To give a more accurate reflection on volunteer value, you can add an additional % on to the total volunteer value to include notional costs of these employment overheads. The actual % can vary widely from one organisation to another. For the NI Community &amp; Voluntary sector these costs usually range between 15-22%. However, you may wish to speak to the finance staff in your organisation to get a realistic figure for you. </t>
    </r>
  </si>
  <si>
    <t>How to interpret the figure produced by dividing total value by total investment</t>
  </si>
  <si>
    <r>
      <t xml:space="preserve">The VIVA Ratio is calculated by dividing the total volunteer value by the total volunteer investment. For example, a total value of £50,000 and investment of £10,000 yields a ratio of 5. The ratio has a simple meaning: 'for every £1 organisation </t>
    </r>
    <r>
      <rPr>
        <i/>
        <sz val="12"/>
        <color indexed="8"/>
        <rFont val="Arial"/>
        <family val="2"/>
      </rPr>
      <t xml:space="preserve">Y </t>
    </r>
    <r>
      <rPr>
        <sz val="12"/>
        <color indexed="8"/>
        <rFont val="Arial"/>
        <family val="2"/>
      </rPr>
      <t xml:space="preserve">spends on volunteers, they get back £5 in the value from the work they do' or in other words- Organisation </t>
    </r>
    <r>
      <rPr>
        <i/>
        <sz val="12"/>
        <color indexed="8"/>
        <rFont val="Arial"/>
        <family val="2"/>
      </rPr>
      <t xml:space="preserve">Y </t>
    </r>
    <r>
      <rPr>
        <sz val="12"/>
        <color indexed="8"/>
        <rFont val="Arial"/>
        <family val="2"/>
      </rPr>
      <t>gains a five- fold return on investment from involving volunteers. If the ratio provided a minus figure (-). This would indicate that the investment is greater than the value gained.</t>
    </r>
  </si>
  <si>
    <r>
      <rPr>
        <b/>
        <sz val="12"/>
        <color indexed="8"/>
        <rFont val="Arial"/>
        <family val="2"/>
      </rPr>
      <t xml:space="preserve">Gathering the figures needed to calculate the VIVA also provides other interesting information which can add to your understanding of the economic contribution of volunteers to your organisation. 
</t>
    </r>
    <r>
      <rPr>
        <sz val="12"/>
        <color indexed="8"/>
        <rFont val="Arial"/>
        <family val="2"/>
      </rPr>
      <t xml:space="preserve">
</t>
    </r>
    <r>
      <rPr>
        <b/>
        <sz val="12"/>
        <color indexed="8"/>
        <rFont val="Arial"/>
        <family val="2"/>
      </rPr>
      <t>*</t>
    </r>
    <r>
      <rPr>
        <sz val="12"/>
        <color indexed="8"/>
        <rFont val="Arial"/>
        <family val="2"/>
      </rPr>
      <t xml:space="preserve">The total number of volunteer hours given to your organisation per week or per year.
</t>
    </r>
    <r>
      <rPr>
        <b/>
        <sz val="12"/>
        <color indexed="8"/>
        <rFont val="Arial"/>
        <family val="2"/>
      </rPr>
      <t>*</t>
    </r>
    <r>
      <rPr>
        <sz val="12"/>
        <color indexed="8"/>
        <rFont val="Arial"/>
        <family val="2"/>
      </rPr>
      <t xml:space="preserve">A full activity profile of what volunteer roles you have and the amount of hours gifted within each role. 
</t>
    </r>
    <r>
      <rPr>
        <b/>
        <sz val="12"/>
        <color indexed="8"/>
        <rFont val="Arial"/>
        <family val="2"/>
      </rPr>
      <t>*</t>
    </r>
    <r>
      <rPr>
        <sz val="12"/>
        <color indexed="8"/>
        <rFont val="Arial"/>
        <family val="2"/>
      </rPr>
      <t>By looking at the detail of the investment and value sheets- you can see where most of the costs associated with involving volunteers are concentrated and which roles are offering the best return on investment.</t>
    </r>
  </si>
  <si>
    <t xml:space="preserve">NB: The VIVA is very useful tool for giving an economic value of volunteering. However, it is only one way which volunteering can impact on an organisation. The social, human and cultural impacts  are also very powerful indications of what difference volunteering can make.  So consider using the toolkit, which can help you to gather a more holistic perspective on the impact of volunteering in your group / organisation. </t>
  </si>
  <si>
    <r>
      <t xml:space="preserve">Trouble Shooting 
</t>
    </r>
    <r>
      <rPr>
        <sz val="12"/>
        <color indexed="8"/>
        <rFont val="Arial"/>
        <family val="2"/>
      </rPr>
      <t xml:space="preserve">This section will highlight some of the key questions which you may have whilst you are carrying out the VIVA. </t>
    </r>
    <r>
      <rPr>
        <b/>
        <sz val="12"/>
        <color indexed="8"/>
        <rFont val="Arial"/>
        <family val="2"/>
      </rPr>
      <t xml:space="preserve">
1. </t>
    </r>
    <r>
      <rPr>
        <sz val="12"/>
        <color indexed="8"/>
        <rFont val="Arial"/>
        <family val="2"/>
      </rPr>
      <t>The ratio doesn't look right- Go back and check all the figures you have entered on the investment and value sheets to ensure you have entered the correct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</si>
</sst>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font>
      <sz val="11"/>
      <color theme="1"/>
      <name val="Calibri"/>
      <family val="2"/>
      <scheme val="minor"/>
    </font>
    <font>
      <sz val="12"/>
      <color indexed="8"/>
      <name val="Arial"/>
      <family val="2"/>
    </font>
    <font>
      <u/>
      <sz val="12"/>
      <color indexed="8"/>
      <name val="Arial"/>
      <family val="2"/>
    </font>
    <font>
      <i/>
      <sz val="12"/>
      <color indexed="8"/>
      <name val="Arial"/>
      <family val="2"/>
    </font>
    <font>
      <b/>
      <sz val="12"/>
      <color indexed="8"/>
      <name val="Arial"/>
      <family val="2"/>
    </font>
    <font>
      <b/>
      <u/>
      <sz val="12"/>
      <color indexed="8"/>
      <name val="Arial"/>
      <family val="2"/>
    </font>
    <font>
      <i/>
      <sz val="10"/>
      <color indexed="8"/>
      <name val="Arial"/>
      <family val="2"/>
    </font>
    <font>
      <b/>
      <sz val="11"/>
      <color indexed="8"/>
      <name val="Arial"/>
      <family val="2"/>
    </font>
    <font>
      <b/>
      <u/>
      <sz val="11"/>
      <color indexed="8"/>
      <name val="Arial"/>
      <family val="2"/>
    </font>
    <font>
      <b/>
      <i/>
      <sz val="12"/>
      <color indexed="8"/>
      <name val="Arial"/>
      <family val="2"/>
    </font>
    <font>
      <b/>
      <sz val="12"/>
      <color indexed="50"/>
      <name val="Arial"/>
      <family val="2"/>
    </font>
    <font>
      <b/>
      <sz val="12"/>
      <color indexed="49"/>
      <name val="Arial"/>
      <family val="2"/>
    </font>
    <font>
      <sz val="12"/>
      <color theme="1"/>
      <name val="Arial"/>
      <family val="2"/>
    </font>
    <font>
      <sz val="11"/>
      <color theme="1"/>
      <name val="Arial"/>
      <family val="2"/>
    </font>
    <font>
      <b/>
      <sz val="12"/>
      <color theme="1"/>
      <name val="Arial"/>
      <family val="2"/>
    </font>
    <font>
      <i/>
      <sz val="12"/>
      <color theme="1"/>
      <name val="Arial"/>
      <family val="2"/>
    </font>
    <font>
      <b/>
      <sz val="11"/>
      <color theme="1"/>
      <name val="Arial"/>
      <family val="2"/>
    </font>
    <font>
      <i/>
      <sz val="10"/>
      <color theme="1"/>
      <name val="Arial"/>
      <family val="2"/>
    </font>
    <font>
      <b/>
      <sz val="12"/>
      <color rgb="FFFF0000"/>
      <name val="Arial"/>
      <family val="2"/>
    </font>
    <font>
      <i/>
      <sz val="11"/>
      <color rgb="FFFF0000"/>
      <name val="Arial"/>
      <family val="2"/>
    </font>
    <font>
      <b/>
      <sz val="11"/>
      <color rgb="FFFF0000"/>
      <name val="Arial"/>
      <family val="2"/>
    </font>
    <font>
      <sz val="12"/>
      <color rgb="FF000000"/>
      <name val="Arial"/>
    </font>
    <font>
      <b/>
      <sz val="12"/>
      <color rgb="FF000000"/>
      <name val="Arial"/>
    </font>
    <font>
      <i/>
      <u/>
      <sz val="12"/>
      <color rgb="FF000000"/>
      <name val="Arial"/>
    </font>
    <font>
      <b/>
      <u/>
      <sz val="12"/>
      <color rgb="FF000000"/>
      <name val="Arial"/>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s>
  <borders count="1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7">
    <xf numFmtId="0" fontId="0" fillId="0" borderId="0" xfId="0"/>
    <xf numFmtId="0" fontId="12" fillId="0" borderId="0" xfId="0" applyFont="1"/>
    <xf numFmtId="0" fontId="12" fillId="0" borderId="0" xfId="0" applyFont="1" applyAlignment="1">
      <alignment wrapText="1"/>
    </xf>
    <xf numFmtId="0" fontId="12" fillId="0" borderId="1" xfId="0" applyFont="1" applyBorder="1"/>
    <xf numFmtId="0" fontId="13" fillId="0" borderId="0" xfId="0" applyFont="1"/>
    <xf numFmtId="164" fontId="13" fillId="0" borderId="0" xfId="0" applyNumberFormat="1" applyFont="1"/>
    <xf numFmtId="0" fontId="12" fillId="0" borderId="0" xfId="0" applyFont="1" applyAlignment="1">
      <alignment horizontal="left" wrapText="1"/>
    </xf>
    <xf numFmtId="0" fontId="14" fillId="2" borderId="2" xfId="0" applyFont="1" applyFill="1" applyBorder="1"/>
    <xf numFmtId="0" fontId="12" fillId="0" borderId="2" xfId="0" applyFont="1" applyBorder="1"/>
    <xf numFmtId="0" fontId="12" fillId="0" borderId="2" xfId="0" applyFont="1" applyBorder="1" applyAlignment="1">
      <alignment wrapText="1"/>
    </xf>
    <xf numFmtId="0" fontId="14" fillId="0" borderId="2" xfId="0" applyFont="1" applyBorder="1" applyAlignment="1">
      <alignment horizontal="right"/>
    </xf>
    <xf numFmtId="0" fontId="12" fillId="0" borderId="0" xfId="0" applyFont="1" applyAlignment="1">
      <alignment horizontal="left"/>
    </xf>
    <xf numFmtId="0" fontId="14" fillId="2" borderId="2" xfId="0" applyFont="1" applyFill="1" applyBorder="1" applyAlignment="1">
      <alignment wrapText="1"/>
    </xf>
    <xf numFmtId="0" fontId="15" fillId="0" borderId="3" xfId="0" applyFont="1" applyBorder="1"/>
    <xf numFmtId="0" fontId="15" fillId="0" borderId="3" xfId="0" applyFont="1" applyBorder="1" applyAlignment="1">
      <alignment wrapText="1"/>
    </xf>
    <xf numFmtId="164" fontId="15" fillId="0" borderId="3" xfId="0" applyNumberFormat="1" applyFont="1" applyBorder="1"/>
    <xf numFmtId="0" fontId="14" fillId="0" borderId="0" xfId="0" applyFont="1" applyAlignment="1">
      <alignment wrapText="1"/>
    </xf>
    <xf numFmtId="0" fontId="12" fillId="0" borderId="0" xfId="0" applyFont="1" applyAlignment="1">
      <alignment vertical="top" wrapText="1"/>
    </xf>
    <xf numFmtId="0" fontId="14" fillId="0" borderId="1" xfId="0" applyFont="1" applyBorder="1"/>
    <xf numFmtId="0" fontId="15" fillId="3" borderId="2" xfId="0" applyFont="1" applyFill="1" applyBorder="1"/>
    <xf numFmtId="0" fontId="15" fillId="3" borderId="2" xfId="0" applyFont="1" applyFill="1" applyBorder="1" applyAlignment="1">
      <alignment wrapText="1"/>
    </xf>
    <xf numFmtId="0" fontId="12" fillId="0" borderId="2" xfId="0" applyFont="1" applyBorder="1" applyAlignment="1" applyProtection="1">
      <alignment wrapText="1"/>
      <protection locked="0"/>
    </xf>
    <xf numFmtId="0" fontId="14" fillId="0" borderId="2" xfId="0" applyFont="1" applyBorder="1" applyAlignment="1" applyProtection="1">
      <alignment horizontal="right" wrapText="1"/>
      <protection locked="0"/>
    </xf>
    <xf numFmtId="164" fontId="12" fillId="4" borderId="2" xfId="0" applyNumberFormat="1" applyFont="1" applyFill="1" applyBorder="1" applyProtection="1">
      <protection locked="0"/>
    </xf>
    <xf numFmtId="164" fontId="14" fillId="5" borderId="2" xfId="0" applyNumberFormat="1" applyFont="1" applyFill="1" applyBorder="1"/>
    <xf numFmtId="164" fontId="13" fillId="5" borderId="0" xfId="0" applyNumberFormat="1" applyFont="1" applyFill="1"/>
    <xf numFmtId="164" fontId="13" fillId="5" borderId="1" xfId="0" applyNumberFormat="1" applyFont="1" applyFill="1" applyBorder="1"/>
    <xf numFmtId="9" fontId="13" fillId="4" borderId="0" xfId="0" applyNumberFormat="1" applyFont="1" applyFill="1" applyProtection="1">
      <protection locked="0"/>
    </xf>
    <xf numFmtId="164" fontId="15" fillId="3" borderId="2" xfId="0" applyNumberFormat="1" applyFont="1" applyFill="1" applyBorder="1" applyAlignment="1">
      <alignment horizontal="center"/>
    </xf>
    <xf numFmtId="0" fontId="15" fillId="3" borderId="2" xfId="0" applyFont="1" applyFill="1" applyBorder="1" applyAlignment="1">
      <alignment horizontal="center"/>
    </xf>
    <xf numFmtId="0" fontId="16" fillId="2" borderId="2" xfId="0" applyFont="1" applyFill="1" applyBorder="1" applyAlignment="1">
      <alignment horizontal="center" wrapText="1"/>
    </xf>
    <xf numFmtId="0" fontId="16" fillId="0" borderId="2" xfId="0" applyFont="1" applyBorder="1" applyAlignment="1">
      <alignment horizontal="center" vertical="center" wrapText="1"/>
    </xf>
    <xf numFmtId="164" fontId="12" fillId="4" borderId="2" xfId="0" applyNumberFormat="1" applyFont="1" applyFill="1" applyBorder="1" applyAlignment="1" applyProtection="1">
      <alignment horizontal="center"/>
      <protection locked="0"/>
    </xf>
    <xf numFmtId="4" fontId="12" fillId="4" borderId="2" xfId="0" applyNumberFormat="1" applyFont="1" applyFill="1" applyBorder="1" applyAlignment="1" applyProtection="1">
      <alignment horizontal="center"/>
      <protection locked="0"/>
    </xf>
    <xf numFmtId="3" fontId="12" fillId="4" borderId="2" xfId="0" applyNumberFormat="1" applyFont="1" applyFill="1" applyBorder="1" applyAlignment="1" applyProtection="1">
      <alignment horizontal="center"/>
      <protection locked="0"/>
    </xf>
    <xf numFmtId="164" fontId="12" fillId="5" borderId="2" xfId="0" applyNumberFormat="1" applyFont="1" applyFill="1" applyBorder="1" applyAlignment="1">
      <alignment horizontal="center"/>
    </xf>
    <xf numFmtId="4" fontId="12" fillId="5" borderId="2" xfId="0" applyNumberFormat="1" applyFont="1" applyFill="1" applyBorder="1" applyAlignment="1">
      <alignment horizontal="center"/>
    </xf>
    <xf numFmtId="4" fontId="14" fillId="5" borderId="2" xfId="0" applyNumberFormat="1" applyFont="1" applyFill="1" applyBorder="1" applyAlignment="1">
      <alignment horizontal="center"/>
    </xf>
    <xf numFmtId="164" fontId="14" fillId="5" borderId="2" xfId="0" applyNumberFormat="1" applyFont="1" applyFill="1" applyBorder="1" applyAlignment="1">
      <alignment horizontal="center"/>
    </xf>
    <xf numFmtId="3" fontId="14" fillId="5" borderId="2" xfId="0" applyNumberFormat="1" applyFont="1" applyFill="1" applyBorder="1" applyAlignment="1">
      <alignment horizontal="center"/>
    </xf>
    <xf numFmtId="0" fontId="17" fillId="0" borderId="2" xfId="0" applyFont="1" applyBorder="1" applyAlignment="1" applyProtection="1">
      <alignment vertical="top" wrapText="1"/>
      <protection locked="0"/>
    </xf>
    <xf numFmtId="0" fontId="14" fillId="0" borderId="0" xfId="0" applyFont="1"/>
    <xf numFmtId="0" fontId="18" fillId="0" borderId="1" xfId="0" applyFont="1" applyBorder="1"/>
    <xf numFmtId="0" fontId="18" fillId="0" borderId="0" xfId="0" applyFont="1" applyAlignment="1">
      <alignment wrapText="1"/>
    </xf>
    <xf numFmtId="0" fontId="14" fillId="0" borderId="0" xfId="0" applyFont="1" applyAlignment="1">
      <alignment horizontal="center" wrapText="1"/>
    </xf>
    <xf numFmtId="0" fontId="16" fillId="2" borderId="2" xfId="0" applyFont="1" applyFill="1" applyBorder="1" applyAlignment="1">
      <alignment horizontal="center" vertical="center" wrapText="1"/>
    </xf>
    <xf numFmtId="0" fontId="15" fillId="0" borderId="0" xfId="0" applyFont="1" applyAlignment="1">
      <alignment horizontal="left" vertical="center" wrapText="1"/>
    </xf>
    <xf numFmtId="0" fontId="14" fillId="6" borderId="0" xfId="0" applyFont="1" applyFill="1" applyAlignment="1">
      <alignment horizontal="center" wrapText="1"/>
    </xf>
    <xf numFmtId="0" fontId="1" fillId="2" borderId="0" xfId="0" applyFont="1" applyFill="1" applyAlignment="1">
      <alignment horizontal="left" wrapText="1"/>
    </xf>
    <xf numFmtId="0" fontId="12" fillId="2" borderId="0" xfId="0" applyFont="1" applyFill="1" applyAlignment="1">
      <alignment horizontal="left" wrapText="1"/>
    </xf>
    <xf numFmtId="0" fontId="14" fillId="0" borderId="0" xfId="0" applyFont="1" applyAlignment="1">
      <alignment horizontal="left" wrapText="1"/>
    </xf>
    <xf numFmtId="0" fontId="12" fillId="0" borderId="0" xfId="0" applyFont="1" applyAlignment="1">
      <alignment horizontal="left" wrapText="1"/>
    </xf>
    <xf numFmtId="0" fontId="21" fillId="6" borderId="4" xfId="0" applyFont="1" applyFill="1" applyBorder="1" applyAlignment="1">
      <alignment horizontal="center" wrapText="1"/>
    </xf>
    <xf numFmtId="0" fontId="12" fillId="6" borderId="5" xfId="0" applyFont="1" applyFill="1" applyBorder="1" applyAlignment="1">
      <alignment horizontal="center" wrapText="1"/>
    </xf>
    <xf numFmtId="0" fontId="12" fillId="6" borderId="6" xfId="0" applyFont="1" applyFill="1" applyBorder="1" applyAlignment="1">
      <alignment horizontal="center" wrapText="1"/>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0" fontId="12" fillId="6" borderId="9" xfId="0" applyFont="1" applyFill="1" applyBorder="1" applyAlignment="1">
      <alignment horizontal="center" wrapText="1"/>
    </xf>
    <xf numFmtId="0" fontId="4" fillId="2" borderId="0" xfId="0" applyFont="1" applyFill="1" applyAlignment="1">
      <alignment horizontal="left" wrapText="1"/>
    </xf>
    <xf numFmtId="0" fontId="14" fillId="2" borderId="0" xfId="0" applyFont="1" applyFill="1" applyAlignment="1">
      <alignment horizontal="left" wrapText="1"/>
    </xf>
    <xf numFmtId="0" fontId="22" fillId="2" borderId="0" xfId="0" applyFont="1" applyFill="1" applyAlignment="1">
      <alignment horizontal="left" wrapText="1"/>
    </xf>
    <xf numFmtId="0" fontId="16" fillId="2" borderId="2" xfId="0" applyFont="1" applyFill="1" applyBorder="1" applyAlignment="1">
      <alignment horizontal="center" wrapText="1"/>
    </xf>
    <xf numFmtId="4" fontId="14" fillId="5" borderId="2" xfId="0" applyNumberFormat="1" applyFont="1" applyFill="1" applyBorder="1" applyAlignment="1">
      <alignment horizontal="center"/>
    </xf>
    <xf numFmtId="0" fontId="20" fillId="0" borderId="0" xfId="0" applyFont="1" applyAlignment="1">
      <alignment horizontal="left" vertical="top" wrapText="1"/>
    </xf>
    <xf numFmtId="0" fontId="1" fillId="2" borderId="0" xfId="0" applyFont="1" applyFill="1" applyAlignment="1">
      <alignment horizontal="left" vertical="top" wrapText="1"/>
    </xf>
    <xf numFmtId="0" fontId="12" fillId="2" borderId="0" xfId="0" applyFont="1" applyFill="1" applyAlignment="1">
      <alignment horizontal="left" vertical="top" wrapText="1"/>
    </xf>
    <xf numFmtId="0" fontId="19"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7"/>
  <sheetViews>
    <sheetView showGridLines="0" tabSelected="1" workbookViewId="0">
      <selection activeCell="O15" sqref="O15"/>
    </sheetView>
  </sheetViews>
  <sheetFormatPr defaultRowHeight="15"/>
  <cols>
    <col min="1" max="18" width="9.140625" style="2"/>
    <col min="19" max="16384" width="9.140625" style="1"/>
  </cols>
  <sheetData>
    <row r="1" spans="1:19" ht="37.5" customHeight="1">
      <c r="A1" s="47" t="s">
        <v>0</v>
      </c>
      <c r="B1" s="47"/>
      <c r="C1" s="47"/>
      <c r="D1" s="47"/>
      <c r="E1" s="47"/>
      <c r="F1" s="47"/>
      <c r="G1" s="47"/>
      <c r="H1" s="47"/>
      <c r="I1" s="47"/>
      <c r="J1" s="47"/>
      <c r="K1" s="47"/>
      <c r="L1" s="47"/>
      <c r="M1" s="47"/>
      <c r="N1" s="47"/>
      <c r="O1" s="16"/>
      <c r="P1" s="16"/>
      <c r="Q1" s="16"/>
      <c r="R1" s="16"/>
    </row>
    <row r="2" spans="1:19" ht="15" customHeight="1">
      <c r="A2" s="47"/>
      <c r="B2" s="47"/>
      <c r="C2" s="47"/>
      <c r="D2" s="47"/>
      <c r="E2" s="47"/>
      <c r="F2" s="47"/>
      <c r="G2" s="47"/>
      <c r="H2" s="47"/>
      <c r="I2" s="47"/>
      <c r="J2" s="47"/>
      <c r="K2" s="47"/>
      <c r="L2" s="47"/>
      <c r="M2" s="47"/>
      <c r="N2" s="47"/>
      <c r="O2" s="16"/>
      <c r="P2" s="16"/>
      <c r="Q2" s="16"/>
      <c r="R2" s="16"/>
    </row>
    <row r="3" spans="1:19" ht="15" customHeight="1">
      <c r="A3" s="44"/>
      <c r="B3" s="44"/>
      <c r="C3" s="44"/>
      <c r="D3" s="44"/>
      <c r="E3" s="44"/>
      <c r="F3" s="44"/>
      <c r="G3" s="44"/>
      <c r="H3" s="44"/>
      <c r="I3" s="44"/>
      <c r="J3" s="44"/>
      <c r="K3" s="44"/>
      <c r="L3" s="44"/>
      <c r="M3" s="44"/>
      <c r="N3" s="44"/>
      <c r="O3" s="16"/>
      <c r="P3" s="16"/>
      <c r="Q3" s="16"/>
      <c r="R3" s="16"/>
    </row>
    <row r="4" spans="1:19" ht="152.25" customHeight="1">
      <c r="A4" s="49" t="s">
        <v>1</v>
      </c>
      <c r="B4" s="49"/>
      <c r="C4" s="49"/>
      <c r="D4" s="49"/>
      <c r="E4" s="49"/>
      <c r="F4" s="49"/>
      <c r="G4" s="49"/>
      <c r="H4" s="49"/>
      <c r="I4" s="49"/>
      <c r="J4" s="49"/>
      <c r="K4" s="49"/>
      <c r="L4" s="49"/>
      <c r="M4" s="49"/>
      <c r="N4" s="49"/>
      <c r="S4" s="2"/>
    </row>
    <row r="5" spans="1:19" ht="20.25" customHeight="1" thickBot="1">
      <c r="A5" s="51"/>
      <c r="B5" s="51"/>
      <c r="C5" s="51"/>
      <c r="D5" s="51"/>
      <c r="E5" s="51"/>
      <c r="F5" s="51"/>
      <c r="G5" s="51"/>
      <c r="H5" s="51"/>
      <c r="I5" s="51"/>
      <c r="J5" s="51"/>
      <c r="K5" s="51"/>
      <c r="L5" s="51"/>
      <c r="M5" s="51"/>
      <c r="N5" s="51"/>
      <c r="S5" s="2"/>
    </row>
    <row r="6" spans="1:19" ht="57.75" customHeight="1">
      <c r="A6" s="52" t="s">
        <v>2</v>
      </c>
      <c r="B6" s="53"/>
      <c r="C6" s="53"/>
      <c r="D6" s="53"/>
      <c r="E6" s="53"/>
      <c r="F6" s="53"/>
      <c r="G6" s="53"/>
      <c r="H6" s="53"/>
      <c r="I6" s="53"/>
      <c r="J6" s="53"/>
      <c r="K6" s="53"/>
      <c r="L6" s="53"/>
      <c r="M6" s="53"/>
      <c r="N6" s="54"/>
      <c r="S6" s="2"/>
    </row>
    <row r="7" spans="1:19" ht="9.75" customHeight="1" thickBot="1">
      <c r="A7" s="55"/>
      <c r="B7" s="56"/>
      <c r="C7" s="56"/>
      <c r="D7" s="56"/>
      <c r="E7" s="56"/>
      <c r="F7" s="56"/>
      <c r="G7" s="56"/>
      <c r="H7" s="56"/>
      <c r="I7" s="56"/>
      <c r="J7" s="56"/>
      <c r="K7" s="56"/>
      <c r="L7" s="56"/>
      <c r="M7" s="56"/>
      <c r="N7" s="57"/>
      <c r="S7" s="2"/>
    </row>
    <row r="9" spans="1:19" ht="142.5" customHeight="1">
      <c r="A9" s="48" t="s">
        <v>3</v>
      </c>
      <c r="B9" s="49"/>
      <c r="C9" s="49"/>
      <c r="D9" s="49"/>
      <c r="E9" s="49"/>
      <c r="F9" s="49"/>
      <c r="G9" s="49"/>
      <c r="H9" s="49"/>
      <c r="I9" s="49"/>
      <c r="J9" s="49"/>
      <c r="K9" s="49"/>
      <c r="L9" s="49"/>
      <c r="M9" s="49"/>
      <c r="N9" s="49"/>
      <c r="S9" s="2"/>
    </row>
    <row r="11" spans="1:19" ht="135" customHeight="1">
      <c r="A11" s="49" t="s">
        <v>4</v>
      </c>
      <c r="B11" s="49"/>
      <c r="C11" s="49"/>
      <c r="D11" s="49"/>
      <c r="E11" s="49"/>
      <c r="F11" s="49"/>
      <c r="G11" s="49"/>
      <c r="H11" s="49"/>
      <c r="I11" s="49"/>
      <c r="J11" s="49"/>
      <c r="K11" s="49"/>
      <c r="L11" s="49"/>
      <c r="M11" s="49"/>
      <c r="N11" s="49"/>
    </row>
    <row r="12" spans="1:19" ht="15.75" customHeight="1">
      <c r="A12" s="6"/>
      <c r="B12" s="6"/>
      <c r="C12" s="6"/>
      <c r="D12" s="6"/>
      <c r="E12" s="6"/>
      <c r="F12" s="6"/>
      <c r="G12" s="6"/>
      <c r="H12" s="6"/>
      <c r="I12" s="6"/>
      <c r="J12" s="6"/>
      <c r="K12" s="6"/>
      <c r="L12" s="6"/>
      <c r="M12" s="6"/>
      <c r="N12" s="6"/>
    </row>
    <row r="13" spans="1:19" ht="32.25" customHeight="1">
      <c r="A13" s="50" t="s">
        <v>5</v>
      </c>
      <c r="B13" s="50"/>
      <c r="C13" s="50"/>
      <c r="D13" s="50"/>
      <c r="E13" s="50"/>
      <c r="F13" s="50"/>
      <c r="G13" s="50"/>
      <c r="H13" s="50"/>
      <c r="I13" s="50"/>
      <c r="J13" s="50"/>
      <c r="K13" s="50"/>
      <c r="L13" s="50"/>
      <c r="M13" s="50"/>
      <c r="N13" s="50"/>
      <c r="S13" s="2"/>
    </row>
    <row r="14" spans="1:19" ht="13.5" customHeight="1">
      <c r="A14" s="6"/>
      <c r="B14" s="6"/>
      <c r="C14" s="6"/>
      <c r="D14" s="6"/>
      <c r="E14" s="6"/>
      <c r="F14" s="6"/>
      <c r="G14" s="6"/>
      <c r="H14" s="6"/>
      <c r="I14" s="6"/>
      <c r="J14" s="6"/>
      <c r="K14" s="6"/>
      <c r="L14" s="6"/>
      <c r="M14" s="6"/>
      <c r="N14" s="6"/>
      <c r="S14" s="2"/>
    </row>
    <row r="15" spans="1:19" ht="87.75" customHeight="1">
      <c r="A15" s="46" t="s">
        <v>6</v>
      </c>
      <c r="B15" s="46"/>
      <c r="C15" s="46"/>
      <c r="D15" s="46"/>
      <c r="E15" s="46"/>
      <c r="F15" s="46"/>
      <c r="G15" s="46"/>
      <c r="H15" s="46"/>
      <c r="I15" s="46"/>
      <c r="J15" s="46"/>
      <c r="K15" s="46"/>
      <c r="L15" s="46"/>
      <c r="M15" s="46"/>
      <c r="N15" s="46"/>
      <c r="S15" s="2"/>
    </row>
    <row r="16" spans="1:19">
      <c r="A16" s="46"/>
      <c r="B16" s="46"/>
      <c r="C16" s="46"/>
      <c r="D16" s="46"/>
      <c r="E16" s="46"/>
      <c r="F16" s="46"/>
      <c r="G16" s="46"/>
      <c r="H16" s="46"/>
      <c r="I16" s="46"/>
      <c r="J16" s="46"/>
      <c r="K16" s="46"/>
      <c r="L16" s="46"/>
      <c r="M16" s="46"/>
      <c r="N16" s="46"/>
    </row>
    <row r="17" spans="1:14" ht="34.5" customHeight="1">
      <c r="A17" s="46"/>
      <c r="B17" s="46"/>
      <c r="C17" s="46"/>
      <c r="D17" s="46"/>
      <c r="E17" s="46"/>
      <c r="F17" s="46"/>
      <c r="G17" s="46"/>
      <c r="H17" s="46"/>
      <c r="I17" s="46"/>
      <c r="J17" s="46"/>
      <c r="K17" s="46"/>
      <c r="L17" s="46"/>
      <c r="M17" s="46"/>
      <c r="N17" s="46"/>
    </row>
  </sheetData>
  <sheetProtection sheet="1" objects="1" scenarios="1"/>
  <mergeCells count="8">
    <mergeCell ref="A15:N17"/>
    <mergeCell ref="A1:N2"/>
    <mergeCell ref="A9:N9"/>
    <mergeCell ref="A13:N13"/>
    <mergeCell ref="A4:N4"/>
    <mergeCell ref="A5:N5"/>
    <mergeCell ref="A11:N11"/>
    <mergeCell ref="A6:N7"/>
  </mergeCells>
  <pageMargins left="0.70866141732283472" right="0.70866141732283472" top="0.43" bottom="0.34" header="0.22" footer="0.18"/>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showGridLines="0" topLeftCell="B7" workbookViewId="0">
      <selection activeCell="B12" sqref="B12"/>
    </sheetView>
  </sheetViews>
  <sheetFormatPr defaultRowHeight="20.100000000000001" customHeight="1"/>
  <cols>
    <col min="1" max="1" width="49.140625" style="1" customWidth="1"/>
    <col min="2" max="2" width="65.5703125" style="2" customWidth="1"/>
    <col min="3" max="3" width="15.140625" style="1" customWidth="1"/>
    <col min="4" max="16384" width="9.140625" style="1"/>
  </cols>
  <sheetData>
    <row r="1" spans="1:3" ht="72" customHeight="1">
      <c r="A1" s="58" t="s">
        <v>7</v>
      </c>
      <c r="B1" s="59"/>
      <c r="C1" s="59"/>
    </row>
    <row r="2" spans="1:3" ht="18" customHeight="1">
      <c r="A2" s="6"/>
      <c r="B2" s="6"/>
      <c r="C2" s="6"/>
    </row>
    <row r="3" spans="1:3" ht="35.1" customHeight="1">
      <c r="A3" s="7" t="s">
        <v>8</v>
      </c>
      <c r="B3" s="7" t="s">
        <v>9</v>
      </c>
      <c r="C3" s="12" t="s">
        <v>10</v>
      </c>
    </row>
    <row r="4" spans="1:3" ht="30" customHeight="1">
      <c r="A4" s="8" t="s">
        <v>11</v>
      </c>
      <c r="B4" s="9" t="s">
        <v>12</v>
      </c>
      <c r="C4" s="23"/>
    </row>
    <row r="5" spans="1:3" ht="29.25" customHeight="1">
      <c r="A5" s="8" t="s">
        <v>13</v>
      </c>
      <c r="B5" s="9" t="s">
        <v>12</v>
      </c>
      <c r="C5" s="23"/>
    </row>
    <row r="6" spans="1:3" ht="35.1" customHeight="1">
      <c r="A6" s="8" t="s">
        <v>14</v>
      </c>
      <c r="B6" s="9" t="s">
        <v>15</v>
      </c>
      <c r="C6" s="23"/>
    </row>
    <row r="7" spans="1:3" ht="35.1" customHeight="1">
      <c r="A7" s="8" t="s">
        <v>16</v>
      </c>
      <c r="B7" s="9" t="s">
        <v>17</v>
      </c>
      <c r="C7" s="23"/>
    </row>
    <row r="8" spans="1:3" ht="35.1" customHeight="1">
      <c r="A8" s="8" t="s">
        <v>18</v>
      </c>
      <c r="B8" s="9" t="s">
        <v>19</v>
      </c>
      <c r="C8" s="23"/>
    </row>
    <row r="9" spans="1:3" ht="27.75" customHeight="1">
      <c r="A9" s="8" t="s">
        <v>20</v>
      </c>
      <c r="B9" s="9" t="s">
        <v>21</v>
      </c>
      <c r="C9" s="23"/>
    </row>
    <row r="10" spans="1:3" ht="35.1" customHeight="1">
      <c r="A10" s="8" t="s">
        <v>22</v>
      </c>
      <c r="B10" s="9" t="s">
        <v>23</v>
      </c>
      <c r="C10" s="23"/>
    </row>
    <row r="11" spans="1:3" ht="35.1" customHeight="1">
      <c r="A11" s="8" t="s">
        <v>24</v>
      </c>
      <c r="B11" s="9" t="s">
        <v>25</v>
      </c>
      <c r="C11" s="23"/>
    </row>
    <row r="12" spans="1:3" ht="35.1" customHeight="1">
      <c r="A12" s="8" t="s">
        <v>26</v>
      </c>
      <c r="B12" s="9" t="s">
        <v>27</v>
      </c>
      <c r="C12" s="23"/>
    </row>
    <row r="13" spans="1:3" ht="35.1" customHeight="1">
      <c r="A13" s="8" t="s">
        <v>28</v>
      </c>
      <c r="B13" s="9" t="s">
        <v>29</v>
      </c>
      <c r="C13" s="23"/>
    </row>
    <row r="14" spans="1:3" ht="35.1" customHeight="1">
      <c r="A14" s="8" t="s">
        <v>30</v>
      </c>
      <c r="B14" s="9" t="s">
        <v>31</v>
      </c>
      <c r="C14" s="23"/>
    </row>
    <row r="15" spans="1:3" ht="35.1" customHeight="1">
      <c r="A15" s="8" t="s">
        <v>32</v>
      </c>
      <c r="B15" s="40" t="s">
        <v>33</v>
      </c>
      <c r="C15" s="23"/>
    </row>
    <row r="16" spans="1:3" ht="26.25" customHeight="1">
      <c r="B16" s="10" t="s">
        <v>34</v>
      </c>
      <c r="C16" s="24">
        <f>SUM(C4:C15)</f>
        <v>0</v>
      </c>
    </row>
  </sheetData>
  <sheetProtection sheet="1" objects="1" scenarios="1" selectLockedCells="1"/>
  <protectedRanges>
    <protectedRange sqref="C4:C15" name="Range1"/>
  </protectedRanges>
  <mergeCells count="1">
    <mergeCell ref="A1:C1"/>
  </mergeCells>
  <dataValidations count="1">
    <dataValidation type="decimal" errorStyle="warning" allowBlank="1" showInputMessage="1" showErrorMessage="1" error="Number Required." sqref="C4:C15" xr:uid="{00000000-0002-0000-0100-000000000000}">
      <formula1>0</formula1>
      <formula2>100000000</formula2>
    </dataValidation>
  </dataValidations>
  <pageMargins left="0.70866141732283472" right="0.70866141732283472" top="0.37" bottom="0.23" header="0.23" footer="0.17"/>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9"/>
  <sheetViews>
    <sheetView showGridLines="0" zoomScaleNormal="100" workbookViewId="0">
      <selection activeCell="A6" sqref="A6"/>
    </sheetView>
  </sheetViews>
  <sheetFormatPr defaultRowHeight="20.100000000000001" customHeight="1"/>
  <cols>
    <col min="1" max="1" width="28.42578125" style="1" customWidth="1"/>
    <col min="2" max="2" width="22.85546875" style="2" customWidth="1"/>
    <col min="3" max="4" width="16.85546875" style="1" customWidth="1"/>
    <col min="5" max="5" width="15.85546875" style="1" customWidth="1"/>
    <col min="6" max="6" width="20.42578125" style="1" customWidth="1"/>
    <col min="7" max="7" width="32.140625" style="1" customWidth="1"/>
    <col min="8" max="8" width="19" style="1" customWidth="1"/>
    <col min="9" max="9" width="14.42578125" style="1" customWidth="1"/>
    <col min="10" max="16384" width="9.140625" style="1"/>
  </cols>
  <sheetData>
    <row r="1" spans="1:16" customFormat="1" ht="178.5" customHeight="1">
      <c r="A1" s="60" t="s">
        <v>35</v>
      </c>
      <c r="B1" s="58"/>
      <c r="C1" s="58"/>
      <c r="D1" s="58"/>
      <c r="E1" s="58"/>
      <c r="F1" s="58"/>
      <c r="G1" s="58"/>
      <c r="H1" s="58"/>
      <c r="I1" s="16"/>
      <c r="J1" s="11"/>
      <c r="K1" s="11"/>
      <c r="L1" s="11"/>
      <c r="M1" s="11"/>
      <c r="N1" s="11"/>
      <c r="O1" s="11"/>
      <c r="P1" s="11"/>
    </row>
    <row r="2" spans="1:16" ht="14.25" customHeight="1">
      <c r="A2" s="6"/>
      <c r="B2" s="6"/>
      <c r="C2" s="6"/>
      <c r="D2" s="6"/>
    </row>
    <row r="3" spans="1:16" ht="78" customHeight="1">
      <c r="A3" s="31" t="s">
        <v>36</v>
      </c>
      <c r="B3" s="31" t="s">
        <v>37</v>
      </c>
      <c r="C3" s="31" t="s">
        <v>38</v>
      </c>
      <c r="D3" s="31" t="s">
        <v>39</v>
      </c>
      <c r="E3" s="31" t="s">
        <v>40</v>
      </c>
      <c r="F3" s="31" t="s">
        <v>41</v>
      </c>
      <c r="G3" s="31" t="s">
        <v>42</v>
      </c>
      <c r="H3" s="45" t="s">
        <v>43</v>
      </c>
    </row>
    <row r="4" spans="1:16" ht="20.25" customHeight="1">
      <c r="A4" s="19" t="s">
        <v>44</v>
      </c>
      <c r="B4" s="20" t="s">
        <v>45</v>
      </c>
      <c r="C4" s="28">
        <v>6.67</v>
      </c>
      <c r="D4" s="29">
        <v>30</v>
      </c>
      <c r="E4" s="29">
        <v>5</v>
      </c>
      <c r="F4" s="29">
        <f>D4*E4</f>
        <v>150</v>
      </c>
      <c r="G4" s="29">
        <v>48</v>
      </c>
      <c r="H4" s="28">
        <f>C4*F4*G4</f>
        <v>48024</v>
      </c>
    </row>
    <row r="5" spans="1:16" ht="20.25" customHeight="1">
      <c r="A5" s="13"/>
      <c r="B5" s="14"/>
      <c r="C5" s="15"/>
      <c r="D5" s="15"/>
      <c r="E5" s="13"/>
      <c r="F5" s="13"/>
      <c r="G5" s="13"/>
      <c r="H5" s="15"/>
    </row>
    <row r="6" spans="1:16" ht="35.1" customHeight="1">
      <c r="A6" s="21"/>
      <c r="B6" s="21"/>
      <c r="C6" s="32"/>
      <c r="D6" s="33"/>
      <c r="E6" s="34"/>
      <c r="F6" s="36">
        <f>D6*E6</f>
        <v>0</v>
      </c>
      <c r="G6" s="33"/>
      <c r="H6" s="35">
        <f>C6*F6*G6</f>
        <v>0</v>
      </c>
    </row>
    <row r="7" spans="1:16" ht="35.1" customHeight="1">
      <c r="A7" s="21"/>
      <c r="B7" s="21"/>
      <c r="C7" s="32"/>
      <c r="D7" s="33"/>
      <c r="E7" s="34"/>
      <c r="F7" s="36">
        <f t="shared" ref="F7:F16" si="0">D7*E7</f>
        <v>0</v>
      </c>
      <c r="G7" s="33"/>
      <c r="H7" s="35">
        <f t="shared" ref="H7:H16" si="1">C7*F7*G7</f>
        <v>0</v>
      </c>
    </row>
    <row r="8" spans="1:16" ht="35.1" customHeight="1">
      <c r="A8" s="21"/>
      <c r="B8" s="21"/>
      <c r="C8" s="32"/>
      <c r="D8" s="33"/>
      <c r="E8" s="34"/>
      <c r="F8" s="36">
        <f t="shared" si="0"/>
        <v>0</v>
      </c>
      <c r="G8" s="33"/>
      <c r="H8" s="35">
        <f t="shared" si="1"/>
        <v>0</v>
      </c>
    </row>
    <row r="9" spans="1:16" ht="35.1" customHeight="1">
      <c r="A9" s="21"/>
      <c r="B9" s="21"/>
      <c r="C9" s="32"/>
      <c r="D9" s="33"/>
      <c r="E9" s="34"/>
      <c r="F9" s="36">
        <f t="shared" si="0"/>
        <v>0</v>
      </c>
      <c r="G9" s="33"/>
      <c r="H9" s="35">
        <f t="shared" si="1"/>
        <v>0</v>
      </c>
    </row>
    <row r="10" spans="1:16" ht="35.1" customHeight="1">
      <c r="A10" s="21"/>
      <c r="B10" s="21"/>
      <c r="C10" s="32"/>
      <c r="D10" s="33"/>
      <c r="E10" s="34"/>
      <c r="F10" s="36">
        <f t="shared" si="0"/>
        <v>0</v>
      </c>
      <c r="G10" s="33"/>
      <c r="H10" s="35">
        <f t="shared" si="1"/>
        <v>0</v>
      </c>
    </row>
    <row r="11" spans="1:16" ht="35.1" customHeight="1">
      <c r="A11" s="21"/>
      <c r="B11" s="21"/>
      <c r="C11" s="32"/>
      <c r="D11" s="33"/>
      <c r="E11" s="34"/>
      <c r="F11" s="36">
        <f t="shared" si="0"/>
        <v>0</v>
      </c>
      <c r="G11" s="33"/>
      <c r="H11" s="35">
        <f t="shared" si="1"/>
        <v>0</v>
      </c>
    </row>
    <row r="12" spans="1:16" ht="35.1" customHeight="1">
      <c r="A12" s="21"/>
      <c r="B12" s="21"/>
      <c r="C12" s="32"/>
      <c r="D12" s="33"/>
      <c r="E12" s="34"/>
      <c r="F12" s="36">
        <f t="shared" si="0"/>
        <v>0</v>
      </c>
      <c r="G12" s="33"/>
      <c r="H12" s="35">
        <f t="shared" si="1"/>
        <v>0</v>
      </c>
    </row>
    <row r="13" spans="1:16" ht="35.1" customHeight="1">
      <c r="A13" s="21"/>
      <c r="B13" s="21"/>
      <c r="C13" s="32"/>
      <c r="D13" s="33"/>
      <c r="E13" s="34"/>
      <c r="F13" s="36">
        <f t="shared" si="0"/>
        <v>0</v>
      </c>
      <c r="G13" s="33"/>
      <c r="H13" s="35">
        <f t="shared" si="1"/>
        <v>0</v>
      </c>
    </row>
    <row r="14" spans="1:16" ht="35.1" customHeight="1">
      <c r="A14" s="21"/>
      <c r="B14" s="21"/>
      <c r="C14" s="32"/>
      <c r="D14" s="33"/>
      <c r="E14" s="34"/>
      <c r="F14" s="36">
        <f t="shared" si="0"/>
        <v>0</v>
      </c>
      <c r="G14" s="33"/>
      <c r="H14" s="35">
        <f t="shared" si="1"/>
        <v>0</v>
      </c>
    </row>
    <row r="15" spans="1:16" ht="35.1" customHeight="1">
      <c r="A15" s="21"/>
      <c r="B15" s="21"/>
      <c r="C15" s="32"/>
      <c r="D15" s="33"/>
      <c r="E15" s="34"/>
      <c r="F15" s="36">
        <f t="shared" si="0"/>
        <v>0</v>
      </c>
      <c r="G15" s="33"/>
      <c r="H15" s="35">
        <f t="shared" si="1"/>
        <v>0</v>
      </c>
    </row>
    <row r="16" spans="1:16" ht="35.1" customHeight="1">
      <c r="A16" s="21"/>
      <c r="B16" s="22"/>
      <c r="C16" s="32"/>
      <c r="D16" s="33"/>
      <c r="E16" s="34"/>
      <c r="F16" s="36">
        <f t="shared" si="0"/>
        <v>0</v>
      </c>
      <c r="G16" s="33"/>
      <c r="H16" s="35">
        <f t="shared" si="1"/>
        <v>0</v>
      </c>
    </row>
    <row r="18" spans="3:7" ht="53.25" customHeight="1">
      <c r="C18" s="30" t="s">
        <v>46</v>
      </c>
      <c r="D18" s="61" t="s">
        <v>47</v>
      </c>
      <c r="E18" s="61"/>
      <c r="F18" s="30" t="s">
        <v>48</v>
      </c>
      <c r="G18" s="30" t="s">
        <v>49</v>
      </c>
    </row>
    <row r="19" spans="3:7" ht="20.100000000000001" customHeight="1">
      <c r="C19" s="39">
        <f>SUM(E6:E16)</f>
        <v>0</v>
      </c>
      <c r="D19" s="62">
        <f>SUM(F6:F16)</f>
        <v>0</v>
      </c>
      <c r="E19" s="62"/>
      <c r="F19" s="37">
        <f>D19*SUM(G6:G16)</f>
        <v>0</v>
      </c>
      <c r="G19" s="38">
        <f>SUM(H6:H16)</f>
        <v>0</v>
      </c>
    </row>
  </sheetData>
  <sheetProtection sheet="1" objects="1" scenarios="1" selectLockedCells="1"/>
  <protectedRanges>
    <protectedRange sqref="A6:E16" name="Range1"/>
    <protectedRange sqref="G6:G16" name="Range2"/>
  </protectedRanges>
  <mergeCells count="3">
    <mergeCell ref="A1:H1"/>
    <mergeCell ref="D18:E18"/>
    <mergeCell ref="D19:E19"/>
  </mergeCells>
  <dataValidations count="1">
    <dataValidation type="decimal" errorStyle="warning" allowBlank="1" showInputMessage="1" showErrorMessage="1" error="Number Required." sqref="C6:G16" xr:uid="{00000000-0002-0000-0200-000000000000}">
      <formula1>0</formula1>
      <formula2>100000000000000000000</formula2>
    </dataValidation>
  </dataValidations>
  <pageMargins left="1.3" right="0.31496062992125984" top="0.55118110236220474" bottom="0.55118110236220474"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28"/>
  <sheetViews>
    <sheetView showGridLines="0" zoomScaleNormal="100" workbookViewId="0">
      <selection activeCell="A26" sqref="A26:D28"/>
    </sheetView>
  </sheetViews>
  <sheetFormatPr defaultRowHeight="14.25"/>
  <cols>
    <col min="1" max="1" width="89" style="4" customWidth="1"/>
    <col min="2" max="2" width="23.5703125" style="4" customWidth="1"/>
    <col min="3" max="16384" width="9.140625" style="4"/>
  </cols>
  <sheetData>
    <row r="1" spans="1:6" ht="15.75">
      <c r="A1" s="50" t="s">
        <v>50</v>
      </c>
      <c r="B1" s="50"/>
    </row>
    <row r="2" spans="1:6" ht="15">
      <c r="A2" s="1"/>
    </row>
    <row r="3" spans="1:6" ht="15.75">
      <c r="A3" s="1" t="s">
        <v>51</v>
      </c>
      <c r="B3" s="25">
        <f>'Total Volunteer INVESTMENT'!C16</f>
        <v>0</v>
      </c>
    </row>
    <row r="4" spans="1:6" ht="16.5" thickBot="1">
      <c r="A4" s="1" t="s">
        <v>52</v>
      </c>
      <c r="B4" s="25">
        <f>'Total Volunteer VALUE'!G19</f>
        <v>0</v>
      </c>
    </row>
    <row r="5" spans="1:6" ht="16.5" thickBot="1">
      <c r="A5" s="18" t="s">
        <v>53</v>
      </c>
      <c r="B5" s="26">
        <f>B4-B3</f>
        <v>0</v>
      </c>
      <c r="F5" s="5"/>
    </row>
    <row r="6" spans="1:6" ht="16.5" thickBot="1">
      <c r="A6" s="42" t="s">
        <v>54</v>
      </c>
      <c r="B6" s="26" t="e">
        <f>B4/B3</f>
        <v>#DIV/0!</v>
      </c>
      <c r="F6" s="5"/>
    </row>
    <row r="7" spans="1:6" ht="15">
      <c r="A7" s="1"/>
      <c r="B7" s="5"/>
    </row>
    <row r="8" spans="1:6" ht="31.5" customHeight="1" thickBot="1">
      <c r="A8" s="2" t="s">
        <v>55</v>
      </c>
      <c r="B8" s="27"/>
      <c r="C8" s="66" t="s">
        <v>56</v>
      </c>
      <c r="D8" s="66"/>
    </row>
    <row r="9" spans="1:6" ht="15.75" thickBot="1">
      <c r="A9" s="3" t="s">
        <v>57</v>
      </c>
      <c r="B9" s="26">
        <f>B4*B8</f>
        <v>0</v>
      </c>
    </row>
    <row r="10" spans="1:6" ht="16.5" thickBot="1">
      <c r="A10" s="18" t="s">
        <v>58</v>
      </c>
      <c r="B10" s="26">
        <f>B4+B9</f>
        <v>0</v>
      </c>
    </row>
    <row r="11" spans="1:6" ht="16.5" thickBot="1">
      <c r="A11" s="18" t="s">
        <v>59</v>
      </c>
      <c r="B11" s="26">
        <f>B10-B3</f>
        <v>0</v>
      </c>
    </row>
    <row r="12" spans="1:6" ht="16.5" thickBot="1">
      <c r="A12" s="42" t="s">
        <v>60</v>
      </c>
      <c r="B12" s="26" t="e">
        <f>B10/B3</f>
        <v>#DIV/0!</v>
      </c>
    </row>
    <row r="13" spans="1:6" ht="16.5" thickBot="1">
      <c r="A13" s="41"/>
      <c r="B13" s="5"/>
    </row>
    <row r="14" spans="1:6" ht="16.5" thickBot="1">
      <c r="A14" s="18" t="s">
        <v>61</v>
      </c>
      <c r="B14" s="26" t="e">
        <f>B3/'Total Volunteer VALUE'!C19</f>
        <v>#DIV/0!</v>
      </c>
    </row>
    <row r="15" spans="1:6" ht="16.5" thickBot="1">
      <c r="A15" s="18" t="s">
        <v>62</v>
      </c>
      <c r="B15" s="26" t="e">
        <f>B4/'Total Volunteer VALUE'!C19</f>
        <v>#DIV/0!</v>
      </c>
    </row>
    <row r="16" spans="1:6" ht="16.5" thickBot="1">
      <c r="A16" s="18" t="s">
        <v>63</v>
      </c>
      <c r="B16" s="26" t="e">
        <f>B10/'Total Volunteer VALUE'!C19</f>
        <v>#DIV/0!</v>
      </c>
    </row>
    <row r="17" spans="1:6" ht="15.75">
      <c r="A17" s="41"/>
      <c r="B17" s="5"/>
    </row>
    <row r="18" spans="1:6" ht="18" customHeight="1">
      <c r="A18" s="43" t="s">
        <v>64</v>
      </c>
    </row>
    <row r="19" spans="1:6" ht="78" customHeight="1">
      <c r="A19" s="64" t="s">
        <v>65</v>
      </c>
      <c r="B19" s="65"/>
      <c r="C19" s="65"/>
      <c r="D19" s="65"/>
      <c r="E19" s="17"/>
      <c r="F19" s="17"/>
    </row>
    <row r="21" spans="1:6" ht="15.75" customHeight="1">
      <c r="A21" s="43" t="s">
        <v>66</v>
      </c>
      <c r="B21" s="16"/>
    </row>
    <row r="22" spans="1:6" ht="80.25" customHeight="1">
      <c r="A22" s="65" t="s">
        <v>67</v>
      </c>
      <c r="B22" s="65"/>
      <c r="C22" s="65"/>
      <c r="D22" s="65"/>
      <c r="E22" s="17"/>
      <c r="F22" s="17"/>
    </row>
    <row r="24" spans="1:6" ht="122.25" customHeight="1">
      <c r="A24" s="64" t="s">
        <v>68</v>
      </c>
      <c r="B24" s="65"/>
      <c r="C24" s="65"/>
      <c r="D24" s="65"/>
      <c r="E24" s="17"/>
      <c r="F24" s="17"/>
    </row>
    <row r="26" spans="1:6" ht="14.25" customHeight="1">
      <c r="A26" s="63" t="s">
        <v>69</v>
      </c>
      <c r="B26" s="63"/>
      <c r="C26" s="63"/>
      <c r="D26" s="63"/>
    </row>
    <row r="27" spans="1:6">
      <c r="A27" s="63"/>
      <c r="B27" s="63"/>
      <c r="C27" s="63"/>
      <c r="D27" s="63"/>
    </row>
    <row r="28" spans="1:6" ht="38.25" customHeight="1">
      <c r="A28" s="63"/>
      <c r="B28" s="63"/>
      <c r="C28" s="63"/>
      <c r="D28" s="63"/>
    </row>
  </sheetData>
  <sheetProtection sheet="1" objects="1" scenarios="1" selectLockedCells="1"/>
  <mergeCells count="6">
    <mergeCell ref="A26:D28"/>
    <mergeCell ref="A1:B1"/>
    <mergeCell ref="A19:D19"/>
    <mergeCell ref="A22:D22"/>
    <mergeCell ref="A24:D24"/>
    <mergeCell ref="C8:D8"/>
  </mergeCells>
  <pageMargins left="0.70866141732283472" right="0.70866141732283472" top="0.41" bottom="0.42" header="0.18"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1"/>
  <sheetViews>
    <sheetView workbookViewId="0">
      <selection activeCell="F18" sqref="F18"/>
    </sheetView>
  </sheetViews>
  <sheetFormatPr defaultRowHeight="15"/>
  <sheetData>
    <row r="1" spans="1:14" ht="66.75" customHeight="1">
      <c r="A1" s="50" t="s">
        <v>70</v>
      </c>
      <c r="B1" s="50"/>
      <c r="C1" s="50"/>
      <c r="D1" s="50"/>
      <c r="E1" s="50"/>
      <c r="F1" s="50"/>
      <c r="G1" s="50"/>
      <c r="H1" s="50"/>
      <c r="I1" s="50"/>
      <c r="J1" s="50"/>
      <c r="K1" s="50"/>
      <c r="L1" s="50"/>
      <c r="M1" s="50"/>
      <c r="N1" s="50"/>
    </row>
  </sheetData>
  <mergeCells count="1">
    <mergeCell ref="A1:N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2B5BA4A5432344B66139D0845FCE4E" ma:contentTypeVersion="5" ma:contentTypeDescription="Create a new document." ma:contentTypeScope="" ma:versionID="9d6ba760fab84920ebcc024b62811670">
  <xsd:schema xmlns:xsd="http://www.w3.org/2001/XMLSchema" xmlns:xs="http://www.w3.org/2001/XMLSchema" xmlns:p="http://schemas.microsoft.com/office/2006/metadata/properties" xmlns:ns2="68e2d384-cdc9-4da4-b527-208c02e63a2b" targetNamespace="http://schemas.microsoft.com/office/2006/metadata/properties" ma:root="true" ma:fieldsID="330eb270812e29f772517f0a4e7eb8b0" ns2:_="">
    <xsd:import namespace="68e2d384-cdc9-4da4-b527-208c02e63a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2d384-cdc9-4da4-b527-208c02e63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2A990-3296-4FC4-95DC-AA6D3FE293B6}"/>
</file>

<file path=customXml/itemProps2.xml><?xml version="1.0" encoding="utf-8"?>
<ds:datastoreItem xmlns:ds="http://schemas.openxmlformats.org/officeDocument/2006/customXml" ds:itemID="{16051FC6-3A1E-4028-A4F0-F84B556D7F13}"/>
</file>

<file path=customXml/itemProps3.xml><?xml version="1.0" encoding="utf-8"?>
<ds:datastoreItem xmlns:ds="http://schemas.openxmlformats.org/officeDocument/2006/customXml" ds:itemID="{F438DF20-B24A-496E-921D-5EDDB2D088DE}"/>
</file>

<file path=customXml/itemProps4.xml><?xml version="1.0" encoding="utf-8"?>
<ds:datastoreItem xmlns:ds="http://schemas.openxmlformats.org/officeDocument/2006/customXml" ds:itemID="{7F81E4E1-98D5-4AE4-A732-41CB1B1E25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Julie-Ann Ashe</cp:lastModifiedBy>
  <cp:revision/>
  <dcterms:created xsi:type="dcterms:W3CDTF">2010-11-22T14:10:30Z</dcterms:created>
  <dcterms:modified xsi:type="dcterms:W3CDTF">2023-11-20T09:23:33Z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Julie-Ann Ashe</vt:lpwstr>
  </property>
  <property fmtid="{D5CDD505-2E9C-101B-9397-08002B2CF9AE}" pid="3" name="Order">
    <vt:lpwstr>168600.000000000</vt:lpwstr>
  </property>
  <property fmtid="{D5CDD505-2E9C-101B-9397-08002B2CF9AE}" pid="4" name="display_urn:schemas-microsoft-com:office:office#Author">
    <vt:lpwstr>Julie-Ann Ashe</vt:lpwstr>
  </property>
  <property fmtid="{D5CDD505-2E9C-101B-9397-08002B2CF9AE}" pid="5" name="ContentTypeId">
    <vt:lpwstr>0x010100E42B5BA4A5432344B66139D0845FCE4E</vt:lpwstr>
  </property>
</Properties>
</file>